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Gordons Documents\Work Documents\Excel_Data\Erosion\Sediment\"/>
    </mc:Choice>
  </mc:AlternateContent>
  <xr:revisionPtr revIDLastSave="0" documentId="13_ncr:1_{71E0C2F4-55BF-4C1E-A14D-35EE7B30FD35}" xr6:coauthVersionLast="47" xr6:coauthVersionMax="47" xr10:uidLastSave="{00000000-0000-0000-0000-000000000000}"/>
  <bookViews>
    <workbookView xWindow="-24615" yWindow="2430" windowWidth="21600" windowHeight="11250" xr2:uid="{00000000-000D-0000-FFFF-FFFF00000000}"/>
  </bookViews>
  <sheets>
    <sheet name="Silt Fence Calculator Menu" sheetId="1" r:id="rId1"/>
    <sheet name="Silt Fence Calculator" sheetId="2" r:id="rId2"/>
    <sheet name="Super Silt Fence Calculato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3" l="1"/>
  <c r="E10" i="3" l="1"/>
  <c r="E9" i="2"/>
  <c r="C9" i="2" s="1"/>
  <c r="E8" i="2"/>
  <c r="E13" i="3" l="1"/>
  <c r="C13" i="3" s="1"/>
  <c r="E11" i="3"/>
  <c r="C11" i="3" s="1"/>
  <c r="C10" i="3"/>
  <c r="C9" i="3"/>
  <c r="E12" i="3" s="1"/>
  <c r="C12" i="3" s="1"/>
  <c r="E8" i="3"/>
  <c r="E7" i="3"/>
  <c r="C7" i="3" s="1"/>
  <c r="C8" i="3" s="1"/>
  <c r="E12" i="2"/>
  <c r="C12" i="2" s="1"/>
  <c r="E10" i="2"/>
  <c r="C10" i="2" s="1"/>
  <c r="C8" i="2"/>
  <c r="E11" i="2" s="1"/>
  <c r="C11" i="2" s="1"/>
  <c r="E7" i="2"/>
  <c r="C7" i="2" s="1"/>
</calcChain>
</file>

<file path=xl/sharedStrings.xml><?xml version="1.0" encoding="utf-8"?>
<sst xmlns="http://schemas.openxmlformats.org/spreadsheetml/2006/main" count="51" uniqueCount="25">
  <si>
    <t>WHAT TYPE OF FENCE YOU NEED?</t>
  </si>
  <si>
    <t>SILT FENCE (SF)</t>
  </si>
  <si>
    <t>SUPER SILT FENCE (SF)</t>
  </si>
  <si>
    <t>TO PLACE AN ORDER OR QUOTE</t>
  </si>
  <si>
    <t>0800 60 60 20</t>
  </si>
  <si>
    <t>sales@geofabrics.co.nz</t>
  </si>
  <si>
    <t>DESCRIPTION</t>
  </si>
  <si>
    <t>QTY</t>
  </si>
  <si>
    <t>Insert length of the fence to be built</t>
  </si>
  <si>
    <t>m</t>
  </si>
  <si>
    <t>COMPONENTS LIST</t>
  </si>
  <si>
    <t>Silt fence fabric (50m roll)</t>
  </si>
  <si>
    <t>roll/s</t>
  </si>
  <si>
    <t xml:space="preserve">Y'Post - 1.5m  </t>
  </si>
  <si>
    <t>ea*</t>
  </si>
  <si>
    <t>Wire (Soft or HT) 25kg</t>
  </si>
  <si>
    <t>Wire Strainer</t>
  </si>
  <si>
    <t>ea</t>
  </si>
  <si>
    <t>pack/s</t>
  </si>
  <si>
    <t>Clips or Pins (100 pack)</t>
  </si>
  <si>
    <t>Super Silt Fence Fabric (50m roll)</t>
  </si>
  <si>
    <t>Super Silt Fence Mesh (50m roll)</t>
  </si>
  <si>
    <t xml:space="preserve">Y'Post - 1.8m  </t>
  </si>
  <si>
    <t>coil/s</t>
  </si>
  <si>
    <t>Safety Caps (100 pack)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</si>
</sst>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Arial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</font>
    <font>
      <b/>
      <sz val="12"/>
      <color rgb="FF004250"/>
      <name val="Calibri"/>
      <family val="2"/>
    </font>
    <font>
      <b/>
      <u/>
      <sz val="12"/>
      <color rgb="FF004250"/>
      <name val="Arial"/>
      <family val="2"/>
    </font>
    <font>
      <i/>
      <sz val="11"/>
      <color theme="1"/>
      <name val="Calibri"/>
      <family val="2"/>
    </font>
    <font>
      <b/>
      <sz val="11"/>
      <color rgb="FF004250"/>
      <name val="Calibri"/>
      <family val="2"/>
    </font>
    <font>
      <b/>
      <u/>
      <sz val="12"/>
      <color theme="0"/>
      <name val="Arial"/>
      <family val="2"/>
    </font>
    <font>
      <u/>
      <sz val="11"/>
      <color theme="10"/>
      <name val="Arial"/>
      <family val="2"/>
    </font>
    <font>
      <b/>
      <u/>
      <sz val="16"/>
      <color theme="0"/>
      <name val="Calibri"/>
      <family val="2"/>
      <scheme val="maj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04250"/>
        <bgColor rgb="FF004250"/>
      </patternFill>
    </fill>
    <fill>
      <patternFill patternType="solid">
        <fgColor rgb="FFD0DAD5"/>
        <bgColor rgb="FFD0DAD5"/>
      </patternFill>
    </fill>
    <fill>
      <patternFill patternType="solid">
        <fgColor rgb="FFB2D235"/>
        <bgColor rgb="FFB2D235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theme="0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/>
    <xf numFmtId="0" fontId="9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1" fontId="5" fillId="0" borderId="0" xfId="0" applyNumberFormat="1" applyFont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1" fontId="5" fillId="0" borderId="2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1" fontId="5" fillId="0" borderId="27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vertical="center"/>
    </xf>
    <xf numFmtId="1" fontId="5" fillId="0" borderId="29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64" fontId="5" fillId="0" borderId="24" xfId="0" applyNumberFormat="1" applyFont="1" applyBorder="1"/>
    <xf numFmtId="2" fontId="5" fillId="0" borderId="24" xfId="0" applyNumberFormat="1" applyFont="1" applyBorder="1"/>
    <xf numFmtId="0" fontId="9" fillId="0" borderId="23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10" fillId="4" borderId="32" xfId="0" applyFont="1" applyFill="1" applyBorder="1"/>
    <xf numFmtId="0" fontId="3" fillId="0" borderId="2" xfId="0" applyFont="1" applyBorder="1"/>
    <xf numFmtId="0" fontId="3" fillId="0" borderId="8" xfId="0" applyFont="1" applyBorder="1"/>
    <xf numFmtId="0" fontId="2" fillId="5" borderId="14" xfId="0" applyFont="1" applyFill="1" applyBorder="1" applyAlignment="1" applyProtection="1">
      <alignment horizontal="center" vertical="center"/>
      <protection locked="0"/>
    </xf>
    <xf numFmtId="0" fontId="14" fillId="0" borderId="16" xfId="0" applyFont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8" xfId="0" applyFont="1" applyBorder="1"/>
    <xf numFmtId="0" fontId="8" fillId="4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3" xfId="0" applyFont="1" applyBorder="1"/>
    <xf numFmtId="0" fontId="13" fillId="3" borderId="4" xfId="1" applyFont="1" applyFill="1" applyBorder="1" applyAlignment="1">
      <alignment horizontal="center" vertical="center"/>
    </xf>
    <xf numFmtId="0" fontId="13" fillId="0" borderId="5" xfId="1" applyFont="1" applyBorder="1"/>
    <xf numFmtId="0" fontId="13" fillId="0" borderId="6" xfId="1" applyFont="1" applyBorder="1"/>
    <xf numFmtId="0" fontId="13" fillId="3" borderId="7" xfId="1" applyFont="1" applyFill="1" applyBorder="1" applyAlignment="1">
      <alignment horizontal="center" vertical="center"/>
    </xf>
    <xf numFmtId="0" fontId="13" fillId="0" borderId="2" xfId="1" applyFont="1" applyBorder="1"/>
    <xf numFmtId="0" fontId="13" fillId="0" borderId="8" xfId="1" applyFont="1" applyBorder="1"/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2" fillId="2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2" fillId="2" borderId="1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13" xfId="0" applyFont="1" applyBorder="1"/>
    <xf numFmtId="0" fontId="3" fillId="0" borderId="20" xfId="0" applyFont="1" applyBorder="1"/>
    <xf numFmtId="0" fontId="3" fillId="0" borderId="21" xfId="0" applyFont="1" applyBorder="1"/>
    <xf numFmtId="0" fontId="5" fillId="0" borderId="22" xfId="0" applyFont="1" applyBorder="1" applyAlignment="1">
      <alignment horizontal="left" vertical="center"/>
    </xf>
    <xf numFmtId="0" fontId="3" fillId="0" borderId="22" xfId="0" applyFont="1" applyBorder="1"/>
    <xf numFmtId="0" fontId="5" fillId="0" borderId="25" xfId="0" applyFont="1" applyBorder="1" applyAlignment="1">
      <alignment horizontal="left" vertical="center"/>
    </xf>
    <xf numFmtId="0" fontId="3" fillId="0" borderId="26" xfId="0" applyFont="1" applyBorder="1"/>
    <xf numFmtId="0" fontId="5" fillId="0" borderId="26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3" fillId="0" borderId="29" xfId="0" applyFont="1" applyBorder="1"/>
    <xf numFmtId="0" fontId="11" fillId="3" borderId="7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695684</xdr:colOff>
      <xdr:row>0</xdr:row>
      <xdr:rowOff>114295</xdr:rowOff>
    </xdr:from>
    <xdr:ext cx="2160000" cy="6540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5284" y="114295"/>
          <a:ext cx="2160000" cy="6540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674729</xdr:colOff>
      <xdr:row>0</xdr:row>
      <xdr:rowOff>114295</xdr:rowOff>
    </xdr:from>
    <xdr:ext cx="2160000" cy="661146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84329" y="114295"/>
          <a:ext cx="2160000" cy="661146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676634</xdr:colOff>
      <xdr:row>0</xdr:row>
      <xdr:rowOff>114295</xdr:rowOff>
    </xdr:from>
    <xdr:ext cx="2160000" cy="6540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86234" y="114295"/>
          <a:ext cx="2160000" cy="654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geofabrics.co.n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sales@geofabrics.co.nz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sales@geofabrics.co.nz" TargetMode="External"/><Relationship Id="rId1" Type="http://schemas.openxmlformats.org/officeDocument/2006/relationships/hyperlink" Target="mailto:sales@geofabrics.co.n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showRowColHeaders="0" tabSelected="1" workbookViewId="0">
      <selection activeCell="A2" sqref="A2:D2"/>
    </sheetView>
  </sheetViews>
  <sheetFormatPr defaultColWidth="0" defaultRowHeight="15" customHeight="1" zeroHeight="1" x14ac:dyDescent="0.2"/>
  <cols>
    <col min="1" max="1" width="8" customWidth="1"/>
    <col min="2" max="2" width="29.5" customWidth="1"/>
    <col min="3" max="4" width="8" customWidth="1"/>
    <col min="5" max="5" width="7.75" hidden="1" customWidth="1"/>
    <col min="6" max="6" width="8" hidden="1" customWidth="1"/>
    <col min="7" max="26" width="7.625" hidden="1" customWidth="1"/>
    <col min="27" max="16384" width="12.625" hidden="1"/>
  </cols>
  <sheetData>
    <row r="1" spans="1:26" ht="67.5" customHeight="1" x14ac:dyDescent="0.2">
      <c r="A1" s="38"/>
      <c r="B1" s="39"/>
      <c r="C1" s="39"/>
      <c r="D1" s="39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2">
      <c r="A2" s="40" t="s">
        <v>0</v>
      </c>
      <c r="B2" s="35"/>
      <c r="C2" s="35"/>
      <c r="D2" s="4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7.75" customHeight="1" x14ac:dyDescent="0.35">
      <c r="A3" s="42" t="s">
        <v>1</v>
      </c>
      <c r="B3" s="43"/>
      <c r="C3" s="43"/>
      <c r="D3" s="4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7.75" customHeight="1" x14ac:dyDescent="0.35">
      <c r="A4" s="45" t="s">
        <v>2</v>
      </c>
      <c r="B4" s="46"/>
      <c r="C4" s="46"/>
      <c r="D4" s="47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D5" s="6"/>
    </row>
    <row r="6" spans="1:26" ht="24" customHeight="1" x14ac:dyDescent="0.2">
      <c r="A6" s="48" t="s">
        <v>3</v>
      </c>
      <c r="B6" s="35"/>
      <c r="C6" s="35"/>
      <c r="D6" s="36"/>
    </row>
    <row r="7" spans="1:26" ht="21" customHeight="1" x14ac:dyDescent="0.2">
      <c r="A7" s="34" t="s">
        <v>4</v>
      </c>
      <c r="B7" s="35"/>
      <c r="C7" s="35"/>
      <c r="D7" s="36"/>
    </row>
    <row r="8" spans="1:26" ht="20.25" customHeight="1" x14ac:dyDescent="0.2">
      <c r="A8" s="37" t="s">
        <v>5</v>
      </c>
      <c r="B8" s="35"/>
      <c r="C8" s="35"/>
      <c r="D8" s="36"/>
    </row>
    <row r="21" ht="15.75" hidden="1" customHeight="1" x14ac:dyDescent="0.2"/>
    <row r="22" ht="15.75" hidden="1" customHeight="1" x14ac:dyDescent="0.2"/>
    <row r="23" ht="15.75" hidden="1" customHeight="1" x14ac:dyDescent="0.2"/>
    <row r="24" ht="15.75" hidden="1" customHeight="1" x14ac:dyDescent="0.2"/>
    <row r="25" ht="15.75" hidden="1" customHeight="1" x14ac:dyDescent="0.2"/>
    <row r="26" ht="15.75" hidden="1" customHeight="1" x14ac:dyDescent="0.2"/>
    <row r="27" ht="15.75" hidden="1" customHeight="1" x14ac:dyDescent="0.2"/>
    <row r="28" ht="15.75" hidden="1" customHeight="1" x14ac:dyDescent="0.2"/>
    <row r="29" ht="15.75" hidden="1" customHeight="1" x14ac:dyDescent="0.2"/>
    <row r="30" ht="15.75" hidden="1" customHeight="1" x14ac:dyDescent="0.2"/>
    <row r="31" ht="15.75" hidden="1" customHeight="1" x14ac:dyDescent="0.2"/>
    <row r="32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</sheetData>
  <sheetProtection algorithmName="SHA-512" hashValue="6/Z9AznJaTgkLklIbmEWpMYHWGBp2NC7l6RQcMFUkocPOKHCuyjzdJxwXW10cmsmOeVF5DkoulJnTtIyVHz+NA==" saltValue="9EXu58EBzXfxPJqxonXDvw==" spinCount="100000" sheet="1" objects="1" scenarios="1"/>
  <mergeCells count="7">
    <mergeCell ref="A7:D7"/>
    <mergeCell ref="A8:D8"/>
    <mergeCell ref="A1:D1"/>
    <mergeCell ref="A2:D2"/>
    <mergeCell ref="A3:D3"/>
    <mergeCell ref="A4:D4"/>
    <mergeCell ref="A6:D6"/>
  </mergeCells>
  <hyperlinks>
    <hyperlink ref="A8" r:id="rId1" xr:uid="{00000000-0004-0000-0000-000000000000}"/>
    <hyperlink ref="A3:D3" location="'Silt Fence Calculator'!A1" display="SILT FENCE (SF)" xr:uid="{A15773EB-8ED6-43DF-887A-9F9BEC459BAE}"/>
    <hyperlink ref="A4:D4" location="'Super Silt Fence Calculator'!A1" display="SUPER SILT FENCE (SF)" xr:uid="{92B6511E-E3E0-49BB-8B9B-AE7C883EA868}"/>
  </hyperlinks>
  <pageMargins left="0.70866141732283472" right="0.70866141732283472" top="0.74803149606299213" bottom="0.74803149606299213" header="0" footer="0"/>
  <pageSetup paperSize="9" orientation="landscape" r:id="rId2"/>
  <headerFooter>
    <oddFooter>&amp;C&amp;F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showRowColHeaders="0" workbookViewId="0">
      <selection activeCell="A2" sqref="A2:D2"/>
    </sheetView>
  </sheetViews>
  <sheetFormatPr defaultColWidth="0" defaultRowHeight="15" customHeight="1" zeroHeight="1" x14ac:dyDescent="0.2"/>
  <cols>
    <col min="1" max="1" width="8" customWidth="1"/>
    <col min="2" max="2" width="29.5" customWidth="1"/>
    <col min="3" max="3" width="8" customWidth="1"/>
    <col min="4" max="4" width="6.5" bestFit="1" customWidth="1"/>
    <col min="5" max="5" width="7.75" hidden="1" customWidth="1"/>
    <col min="6" max="11" width="8" hidden="1" customWidth="1"/>
    <col min="12" max="14" width="7.625" hidden="1" customWidth="1"/>
    <col min="15" max="24" width="8" hidden="1" customWidth="1"/>
    <col min="25" max="26" width="7.625" hidden="1" customWidth="1"/>
    <col min="27" max="16384" width="12.625" hidden="1"/>
  </cols>
  <sheetData>
    <row r="1" spans="1:26" ht="67.5" customHeight="1" x14ac:dyDescent="0.2">
      <c r="A1" s="38"/>
      <c r="B1" s="39"/>
      <c r="C1" s="39"/>
      <c r="D1" s="39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2">
      <c r="A2" s="48" t="s">
        <v>1</v>
      </c>
      <c r="B2" s="35"/>
      <c r="C2" s="35"/>
      <c r="D2" s="3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 x14ac:dyDescent="0.2">
      <c r="A3" s="52" t="s">
        <v>6</v>
      </c>
      <c r="B3" s="53"/>
      <c r="C3" s="54" t="s">
        <v>7</v>
      </c>
      <c r="D3" s="5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" customHeight="1" x14ac:dyDescent="0.2">
      <c r="A4" s="55" t="s">
        <v>8</v>
      </c>
      <c r="B4" s="56"/>
      <c r="C4" s="32">
        <v>0</v>
      </c>
      <c r="D4" s="7" t="s">
        <v>9</v>
      </c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9.75" customHeight="1" x14ac:dyDescent="0.2">
      <c r="A5" s="9"/>
      <c r="B5" s="10"/>
      <c r="C5" s="11"/>
      <c r="D5" s="12"/>
      <c r="E5" s="1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1" customHeight="1" x14ac:dyDescent="0.2">
      <c r="A6" s="52" t="s">
        <v>10</v>
      </c>
      <c r="B6" s="57"/>
      <c r="C6" s="57"/>
      <c r="D6" s="58"/>
      <c r="E6" s="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 x14ac:dyDescent="0.2">
      <c r="A7" s="59" t="s">
        <v>11</v>
      </c>
      <c r="B7" s="60"/>
      <c r="C7" s="14">
        <f>ROUNDUP($E$7,0)</f>
        <v>0</v>
      </c>
      <c r="D7" s="15" t="s">
        <v>12</v>
      </c>
      <c r="E7" s="16">
        <f>$C$4/50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1" customHeight="1" x14ac:dyDescent="0.2">
      <c r="A8" s="61" t="s">
        <v>13</v>
      </c>
      <c r="B8" s="62"/>
      <c r="C8" s="17">
        <f>ROUNDUP(E8,-1)</f>
        <v>10</v>
      </c>
      <c r="D8" s="18" t="s">
        <v>14</v>
      </c>
      <c r="E8" s="16">
        <f>SUM($C$4/2)+1</f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1" customHeight="1" x14ac:dyDescent="0.2">
      <c r="A9" s="61" t="s">
        <v>15</v>
      </c>
      <c r="B9" s="62"/>
      <c r="C9" s="14">
        <f>ROUNDUP(E9,0)</f>
        <v>0</v>
      </c>
      <c r="D9" s="15" t="s">
        <v>23</v>
      </c>
      <c r="E9" s="16">
        <f>SUM($C$4/600)</f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1" customHeight="1" x14ac:dyDescent="0.2">
      <c r="A10" s="61" t="s">
        <v>16</v>
      </c>
      <c r="B10" s="62"/>
      <c r="C10" s="17">
        <f t="shared" ref="C10" si="0">ROUNDUP(E10,0)</f>
        <v>0</v>
      </c>
      <c r="D10" s="18" t="s">
        <v>17</v>
      </c>
      <c r="E10" s="16">
        <f>SUM($C$4/50)</f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1" customHeight="1" x14ac:dyDescent="0.2">
      <c r="A11" s="63" t="s">
        <v>24</v>
      </c>
      <c r="B11" s="62"/>
      <c r="C11" s="19">
        <f>ROUNDUP($E$11/100,0)</f>
        <v>1</v>
      </c>
      <c r="D11" s="15" t="s">
        <v>18</v>
      </c>
      <c r="E11" s="20">
        <f>$C$8</f>
        <v>10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1" customHeight="1" x14ac:dyDescent="0.2">
      <c r="A12" s="64" t="s">
        <v>19</v>
      </c>
      <c r="B12" s="65"/>
      <c r="C12" s="21">
        <f>ROUNDUP(E12,0)</f>
        <v>0</v>
      </c>
      <c r="D12" s="22" t="s">
        <v>18</v>
      </c>
      <c r="E12" s="16">
        <f>+SUM($C$4*4/100)</f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5">
      <c r="D13" s="6"/>
    </row>
    <row r="14" spans="1:26" ht="18.75" x14ac:dyDescent="0.2">
      <c r="A14" s="49" t="s">
        <v>3</v>
      </c>
      <c r="B14" s="50"/>
      <c r="C14" s="50"/>
      <c r="D14" s="51"/>
    </row>
    <row r="15" spans="1:26" ht="21" customHeight="1" x14ac:dyDescent="0.2">
      <c r="A15" s="34" t="s">
        <v>4</v>
      </c>
      <c r="B15" s="35"/>
      <c r="C15" s="35"/>
      <c r="D15" s="36"/>
    </row>
    <row r="16" spans="1:26" ht="20.25" customHeight="1" x14ac:dyDescent="0.2">
      <c r="A16" s="37" t="s">
        <v>5</v>
      </c>
      <c r="B16" s="35"/>
      <c r="C16" s="35"/>
      <c r="D16" s="36"/>
    </row>
    <row r="21" ht="15.75" hidden="1" customHeight="1" x14ac:dyDescent="0.2"/>
    <row r="22" ht="15.75" hidden="1" customHeight="1" x14ac:dyDescent="0.2"/>
    <row r="23" ht="15.75" hidden="1" customHeight="1" x14ac:dyDescent="0.2"/>
    <row r="24" ht="15.75" hidden="1" customHeight="1" x14ac:dyDescent="0.2"/>
    <row r="25" ht="15.75" hidden="1" customHeight="1" x14ac:dyDescent="0.2"/>
    <row r="26" ht="15.75" hidden="1" customHeight="1" x14ac:dyDescent="0.2"/>
    <row r="27" ht="15.75" hidden="1" customHeight="1" x14ac:dyDescent="0.2"/>
    <row r="28" ht="15.75" hidden="1" customHeight="1" x14ac:dyDescent="0.2"/>
    <row r="29" ht="15.75" hidden="1" customHeight="1" x14ac:dyDescent="0.2"/>
    <row r="30" ht="15.75" hidden="1" customHeight="1" x14ac:dyDescent="0.2"/>
    <row r="31" ht="15.75" hidden="1" customHeight="1" x14ac:dyDescent="0.2"/>
    <row r="32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</sheetData>
  <sheetProtection algorithmName="SHA-512" hashValue="d1IBmYsi1Wjo3rmF0p6f80JeEULgto8lU0f67R87smVTChShMX4Cd/RhICsVoDjeuchnjVWg5c0zT3gmnEipXw==" saltValue="3O4aux70JlHCANz3/PF0/w==" spinCount="100000" sheet="1" objects="1" scenarios="1"/>
  <mergeCells count="15">
    <mergeCell ref="A14:D14"/>
    <mergeCell ref="A15:D15"/>
    <mergeCell ref="A16:D16"/>
    <mergeCell ref="A1:D1"/>
    <mergeCell ref="A2:D2"/>
    <mergeCell ref="A3:B3"/>
    <mergeCell ref="C3:D3"/>
    <mergeCell ref="A4:B4"/>
    <mergeCell ref="A6:D6"/>
    <mergeCell ref="A7:B7"/>
    <mergeCell ref="A8:B8"/>
    <mergeCell ref="A9:B9"/>
    <mergeCell ref="A10:B10"/>
    <mergeCell ref="A11:B11"/>
    <mergeCell ref="A12:B12"/>
  </mergeCells>
  <hyperlinks>
    <hyperlink ref="A16" r:id="rId1" xr:uid="{00000000-0004-0000-0100-000000000000}"/>
  </hyperlinks>
  <pageMargins left="0.70866141732283472" right="0.70866141732283472" top="0.74803149606299213" bottom="0.74803149606299213" header="0" footer="0"/>
  <pageSetup paperSize="9" orientation="landscape"/>
  <headerFooter>
    <oddFooter>&amp;C&amp;F</oddFooter>
  </headerFooter>
  <ignoredErrors>
    <ignoredError sqref="C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showRowColHeaders="0" workbookViewId="0">
      <selection activeCell="A2" sqref="A2:D2"/>
    </sheetView>
  </sheetViews>
  <sheetFormatPr defaultColWidth="0" defaultRowHeight="15" customHeight="1" zeroHeight="1" x14ac:dyDescent="0.2"/>
  <cols>
    <col min="1" max="1" width="8" customWidth="1"/>
    <col min="2" max="2" width="29.5" customWidth="1"/>
    <col min="3" max="3" width="8" customWidth="1"/>
    <col min="4" max="4" width="6.5" customWidth="1"/>
    <col min="5" max="5" width="14.875" hidden="1" customWidth="1"/>
    <col min="6" max="24" width="8" hidden="1" customWidth="1"/>
    <col min="25" max="26" width="7.625" hidden="1" customWidth="1"/>
    <col min="27" max="16384" width="12.625" hidden="1"/>
  </cols>
  <sheetData>
    <row r="1" spans="1:26" ht="67.5" customHeight="1" x14ac:dyDescent="0.2">
      <c r="A1" s="38"/>
      <c r="B1" s="39"/>
      <c r="C1" s="39"/>
      <c r="D1" s="39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2">
      <c r="A2" s="48" t="s">
        <v>2</v>
      </c>
      <c r="B2" s="35"/>
      <c r="C2" s="35"/>
      <c r="D2" s="3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 x14ac:dyDescent="0.2">
      <c r="A3" s="52" t="s">
        <v>6</v>
      </c>
      <c r="B3" s="53"/>
      <c r="C3" s="54" t="s">
        <v>7</v>
      </c>
      <c r="D3" s="5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" customHeight="1" x14ac:dyDescent="0.2">
      <c r="A4" s="55" t="s">
        <v>8</v>
      </c>
      <c r="B4" s="56"/>
      <c r="C4" s="32">
        <v>0</v>
      </c>
      <c r="D4" s="7" t="s">
        <v>9</v>
      </c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9.75" customHeight="1" x14ac:dyDescent="0.2">
      <c r="A5" s="9"/>
      <c r="B5" s="10"/>
      <c r="C5" s="11"/>
      <c r="D5" s="12"/>
      <c r="E5" s="1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1" customHeight="1" x14ac:dyDescent="0.2">
      <c r="A6" s="52" t="s">
        <v>10</v>
      </c>
      <c r="B6" s="57"/>
      <c r="C6" s="57"/>
      <c r="D6" s="58"/>
      <c r="E6" s="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 x14ac:dyDescent="0.2">
      <c r="A7" s="59" t="s">
        <v>20</v>
      </c>
      <c r="B7" s="60"/>
      <c r="C7" s="14">
        <f>ROUNDUP($E$7,0)</f>
        <v>0</v>
      </c>
      <c r="D7" s="23" t="s">
        <v>12</v>
      </c>
      <c r="E7" s="16">
        <f>$C$4/50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1" customHeight="1" x14ac:dyDescent="0.2">
      <c r="A8" s="63" t="s">
        <v>21</v>
      </c>
      <c r="B8" s="62"/>
      <c r="C8" s="17">
        <f>SUM(C7)</f>
        <v>0</v>
      </c>
      <c r="D8" s="24" t="s">
        <v>12</v>
      </c>
      <c r="E8" s="16">
        <f>SUM($C$4/2)+1</f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1" customHeight="1" x14ac:dyDescent="0.25">
      <c r="A9" s="61" t="s">
        <v>22</v>
      </c>
      <c r="B9" s="62"/>
      <c r="C9" s="17">
        <f>ROUNDUP(E9,-1)</f>
        <v>10</v>
      </c>
      <c r="D9" s="8" t="s">
        <v>14</v>
      </c>
      <c r="E9" s="25">
        <f>SUM($C$4/3)+1</f>
        <v>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1" customHeight="1" x14ac:dyDescent="0.25">
      <c r="A10" s="61" t="s">
        <v>15</v>
      </c>
      <c r="B10" s="62"/>
      <c r="C10" s="17">
        <f t="shared" ref="C10:C11" si="0">ROUNDUP(E10,0)</f>
        <v>0</v>
      </c>
      <c r="D10" s="33" t="s">
        <v>23</v>
      </c>
      <c r="E10" s="26">
        <f>SUM($C$4/300)</f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1" customHeight="1" x14ac:dyDescent="0.2">
      <c r="A11" s="61" t="s">
        <v>16</v>
      </c>
      <c r="B11" s="62"/>
      <c r="C11" s="17">
        <f t="shared" si="0"/>
        <v>0</v>
      </c>
      <c r="D11" s="24" t="s">
        <v>17</v>
      </c>
      <c r="E11" s="20">
        <f>SUM($C$4/50)</f>
        <v>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1" customHeight="1" x14ac:dyDescent="0.2">
      <c r="A12" s="63" t="s">
        <v>24</v>
      </c>
      <c r="B12" s="62"/>
      <c r="C12" s="19">
        <f>ROUNDUP($E$12/100,0)</f>
        <v>1</v>
      </c>
      <c r="D12" s="27" t="s">
        <v>18</v>
      </c>
      <c r="E12" s="20">
        <f>$C$9</f>
        <v>10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5" customHeight="1" x14ac:dyDescent="0.25">
      <c r="A13" s="64" t="s">
        <v>19</v>
      </c>
      <c r="B13" s="65"/>
      <c r="C13" s="21">
        <f>ROUNDUP(E13,0)</f>
        <v>0</v>
      </c>
      <c r="D13" s="28" t="s">
        <v>18</v>
      </c>
      <c r="E13" s="6">
        <f>+SUM($C$4*4/100)</f>
        <v>0</v>
      </c>
      <c r="F13" s="6"/>
    </row>
    <row r="14" spans="1:26" x14ac:dyDescent="0.25">
      <c r="A14" s="6"/>
      <c r="B14" s="6"/>
      <c r="C14" s="6"/>
      <c r="D14" s="6"/>
      <c r="E14" s="6"/>
      <c r="F14" s="6"/>
    </row>
    <row r="15" spans="1:26" ht="19.5" thickBot="1" x14ac:dyDescent="0.3">
      <c r="A15" s="49" t="s">
        <v>3</v>
      </c>
      <c r="B15" s="50"/>
      <c r="C15" s="50"/>
      <c r="D15" s="51"/>
      <c r="E15" s="6"/>
      <c r="F15" s="6"/>
    </row>
    <row r="16" spans="1:26" ht="21" customHeight="1" x14ac:dyDescent="0.25">
      <c r="A16" s="67" t="s">
        <v>4</v>
      </c>
      <c r="B16" s="67"/>
      <c r="C16" s="67"/>
      <c r="D16" s="67"/>
      <c r="E16" s="31"/>
      <c r="F16" s="29"/>
    </row>
    <row r="17" spans="1:6" ht="20.25" customHeight="1" x14ac:dyDescent="0.2">
      <c r="A17" s="37" t="s">
        <v>5</v>
      </c>
      <c r="B17" s="37"/>
      <c r="C17" s="37"/>
      <c r="D17" s="37"/>
      <c r="E17" s="30"/>
      <c r="F17" s="31"/>
    </row>
    <row r="18" spans="1:6" ht="15.75" hidden="1" x14ac:dyDescent="0.2">
      <c r="A18" s="66" t="s">
        <v>5</v>
      </c>
      <c r="B18" s="35"/>
      <c r="C18" s="35"/>
      <c r="D18" s="36"/>
    </row>
    <row r="19" spans="1:6" ht="14.25" hidden="1" x14ac:dyDescent="0.2"/>
    <row r="20" spans="1:6" ht="14.25" hidden="1" x14ac:dyDescent="0.2"/>
    <row r="21" spans="1:6" ht="15.75" hidden="1" customHeight="1" x14ac:dyDescent="0.2"/>
    <row r="22" spans="1:6" ht="15.75" hidden="1" customHeight="1" x14ac:dyDescent="0.2"/>
    <row r="23" spans="1:6" ht="15.75" hidden="1" customHeight="1" x14ac:dyDescent="0.2"/>
    <row r="24" spans="1:6" ht="15.75" hidden="1" customHeight="1" x14ac:dyDescent="0.2"/>
    <row r="25" spans="1:6" ht="15.75" hidden="1" customHeight="1" x14ac:dyDescent="0.2"/>
    <row r="26" spans="1:6" ht="15.75" hidden="1" customHeight="1" x14ac:dyDescent="0.2"/>
    <row r="27" spans="1:6" ht="15.75" hidden="1" customHeight="1" x14ac:dyDescent="0.2"/>
    <row r="28" spans="1:6" ht="15.75" hidden="1" customHeight="1" x14ac:dyDescent="0.2"/>
    <row r="29" spans="1:6" ht="15.75" hidden="1" customHeight="1" x14ac:dyDescent="0.2"/>
    <row r="30" spans="1:6" ht="15.75" hidden="1" customHeight="1" x14ac:dyDescent="0.2"/>
    <row r="31" spans="1:6" ht="15.75" hidden="1" customHeight="1" x14ac:dyDescent="0.2"/>
    <row r="32" spans="1:6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</sheetData>
  <sheetProtection algorithmName="SHA-512" hashValue="ZcCuH/tcJ8BTKffOWon+KRwD1pRJf1VuesDcqDFhiTGet2up30EYAPCevG4i9bYkaZq5hnQuzvTQv2wuawSDNw==" saltValue="Uo1PoX5Zc4wh2GfDxZds+w==" spinCount="100000" sheet="1" objects="1" scenarios="1"/>
  <mergeCells count="17">
    <mergeCell ref="A6:D6"/>
    <mergeCell ref="A7:B7"/>
    <mergeCell ref="A18:D18"/>
    <mergeCell ref="A8:B8"/>
    <mergeCell ref="A9:B9"/>
    <mergeCell ref="A10:B10"/>
    <mergeCell ref="A11:B11"/>
    <mergeCell ref="A12:B12"/>
    <mergeCell ref="A13:B13"/>
    <mergeCell ref="A15:D15"/>
    <mergeCell ref="A16:D16"/>
    <mergeCell ref="A17:D17"/>
    <mergeCell ref="A1:D1"/>
    <mergeCell ref="A2:D2"/>
    <mergeCell ref="A3:B3"/>
    <mergeCell ref="C3:D3"/>
    <mergeCell ref="A4:B4"/>
  </mergeCells>
  <hyperlinks>
    <hyperlink ref="A18" r:id="rId1" xr:uid="{00000000-0004-0000-0200-000001000000}"/>
    <hyperlink ref="A17" r:id="rId2" xr:uid="{00000000-0004-0000-0200-000000000000}"/>
  </hyperlinks>
  <pageMargins left="0.70866141732283472" right="0.70866141732283472" top="0.74803149606299213" bottom="0.74803149606299213" header="0" footer="0"/>
  <pageSetup paperSize="9" orientation="landscape"/>
  <headerFooter>
    <oddFooter>&amp;C&amp;F</oddFooter>
  </headerFooter>
  <ignoredErrors>
    <ignoredError sqref="C12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Silt Fence Calculator Menu</vt:lpstr>
      <vt:lpstr>Silt Fence Calculator</vt:lpstr>
      <vt:lpstr>Super Silt Fence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Gordon Stevens</cp:lastModifiedBy>
  <dcterms:modified xsi:type="dcterms:W3CDTF">2024-02-07T21:10:00Z</dcterms:modified>
</cp:coreProperties>
</file>